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3_Отдел маркетинга\Прайс-листы\02.03.2022\новые\"/>
    </mc:Choice>
  </mc:AlternateContent>
  <xr:revisionPtr revIDLastSave="0" documentId="13_ncr:1_{081974D2-98B4-4F34-BBAE-4A0646D85B3D}" xr6:coauthVersionLast="47" xr6:coauthVersionMax="47" xr10:uidLastSave="{00000000-0000-0000-0000-000000000000}"/>
  <bookViews>
    <workbookView xWindow="-120" yWindow="-120" windowWidth="29040" windowHeight="17640" xr2:uid="{1A3FF0B4-C8FB-4011-8841-A1DDF182728D}"/>
  </bookViews>
  <sheets>
    <sheet name="КШТ 11с10фт " sheetId="1" r:id="rId1"/>
    <sheet name="источник" sheetId="2" state="hidden" r:id="rId2"/>
  </sheets>
  <definedNames>
    <definedName name="_FilterDatabase" localSheetId="1" hidden="1">источник!$A$1:$C$46</definedName>
    <definedName name="Print_Area" localSheetId="0">'КШТ 11с10фт '!$B$1:$I$28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H27" i="1"/>
  <c r="H6" i="1"/>
  <c r="G6" i="1" s="1"/>
  <c r="G19" i="1"/>
  <c r="H7" i="1"/>
  <c r="G7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</calcChain>
</file>

<file path=xl/sharedStrings.xml><?xml version="1.0" encoding="utf-8"?>
<sst xmlns="http://schemas.openxmlformats.org/spreadsheetml/2006/main" count="109" uniqueCount="65">
  <si>
    <t>Серия</t>
  </si>
  <si>
    <t>DN, мм</t>
  </si>
  <si>
    <t>PN, бар</t>
  </si>
  <si>
    <t>Артикул</t>
  </si>
  <si>
    <t>Руб. с НДС</t>
  </si>
  <si>
    <t>Руб. без НДС</t>
  </si>
  <si>
    <t>11с10фт</t>
  </si>
  <si>
    <t>сварка х сварка</t>
  </si>
  <si>
    <t>фланец х фланец</t>
  </si>
  <si>
    <t>Присоед.</t>
  </si>
  <si>
    <t>Стальные шаровые краны 11с10фт</t>
  </si>
  <si>
    <t>Для теплоснабжения и охлаждения</t>
  </si>
  <si>
    <t>ПРАЙС ЛИСТ I 02.03.2022</t>
  </si>
  <si>
    <t>c/c</t>
  </si>
  <si>
    <t>ф/ф</t>
  </si>
  <si>
    <t>КШТ 11с10фт 60.002.015.А.16</t>
  </si>
  <si>
    <t>КШТ 11с10фт 60.002.020.А.16</t>
  </si>
  <si>
    <t>КШТ 11с10фт 60.002.025.А.16</t>
  </si>
  <si>
    <t>КШТ 11с10фт 60.002.032.А.16</t>
  </si>
  <si>
    <t>КШТ 11с10фт 60.002.040.А.16</t>
  </si>
  <si>
    <t>КШТ 11с10фт 60.002.050.А.16</t>
  </si>
  <si>
    <t>КШТ 11с10фт 60.002.065.А.16</t>
  </si>
  <si>
    <t>КШТ 11с10фт 60.002.080.А.16</t>
  </si>
  <si>
    <t>КШТ 11с10фт 60.002.100.А.16</t>
  </si>
  <si>
    <t>КШТ 11с10фт 60.002125.А.16</t>
  </si>
  <si>
    <t>КШТ 11с10фт 60.002.150.А.16</t>
  </si>
  <si>
    <t>КШТ 11с10фт 60.003.015.А.16</t>
  </si>
  <si>
    <t>КШТ 11с10фт 60.003.020.А.16</t>
  </si>
  <si>
    <t>КШТ 11с10фт 60.003.032.А.16</t>
  </si>
  <si>
    <t>КШТ 11с10фт 60.003.040.А.16</t>
  </si>
  <si>
    <t>КШТ 11с10фт 60.003.050.А.16</t>
  </si>
  <si>
    <t>КШТ 11с10фт 60.003.065.А.16</t>
  </si>
  <si>
    <t>КШТ 11с10фт 60.003.080.А.16</t>
  </si>
  <si>
    <t>КШТ 11с10фт 60.003.100.А.16</t>
  </si>
  <si>
    <t>КШТ 11с10фт 60.003.125.А.16</t>
  </si>
  <si>
    <t>складская позиция</t>
  </si>
  <si>
    <t>Возможны поставки модификаций кранов согласно требованиям заказчика по договорной цене.</t>
  </si>
  <si>
    <t>Номенклатура</t>
  </si>
  <si>
    <t>Номенклатура.Код</t>
  </si>
  <si>
    <t>!2021 без НДС</t>
  </si>
  <si>
    <t>02 КШТ 60.002.015.А.16</t>
  </si>
  <si>
    <t>02 КШТ 60.003.015.А.16</t>
  </si>
  <si>
    <t>03 КШТ 60.002.020.А.16</t>
  </si>
  <si>
    <t>03 КШТ 60.003.020.А.16</t>
  </si>
  <si>
    <t>04 КШТ 60.002.025.А.16</t>
  </si>
  <si>
    <t>04 КШТ 60.003.025.А.16</t>
  </si>
  <si>
    <t>05 КШТ 60.002.032.А.16</t>
  </si>
  <si>
    <t>05 КШТ 60.003.032.А.16</t>
  </si>
  <si>
    <t>06 КШТ 60.002.040.А.16</t>
  </si>
  <si>
    <t>06 КШТ 60.003.040.А.16</t>
  </si>
  <si>
    <t>07 КШТ 60.002.050.А.16</t>
  </si>
  <si>
    <t>07 КШТ 60.003.050.А.16</t>
  </si>
  <si>
    <t>08 КШТ 60.002.065.А.16</t>
  </si>
  <si>
    <t>08 КШТ 60.003.065.А.16</t>
  </si>
  <si>
    <t>09 КШТ 60.002.080.А.16</t>
  </si>
  <si>
    <t>09 КШТ 60.003.080.А.16</t>
  </si>
  <si>
    <t>10 КШТ 60.002.100.А.16</t>
  </si>
  <si>
    <t>10 КШТ 60.003.100.А.16</t>
  </si>
  <si>
    <t>11 КШТ 60.002.125.А.16</t>
  </si>
  <si>
    <t>11 КШТ 60.003.125.А.16</t>
  </si>
  <si>
    <t>12 КШТ 60.002.150.А.16</t>
  </si>
  <si>
    <t>12 КШТ 60.003.150.А.16</t>
  </si>
  <si>
    <t>КШТ 11с10фт 60.003.025.А.16</t>
  </si>
  <si>
    <t>Поставка</t>
  </si>
  <si>
    <t>с рукояткой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</si>
</sst>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0"/>
      <name val="Myriad Pro"/>
      <family val="2"/>
    </font>
    <font>
      <sz val="10"/>
      <color theme="1"/>
      <name val="Myriad Pro Light"/>
      <family val="2"/>
    </font>
    <font>
      <b/>
      <sz val="20"/>
      <color rgb="FF828A8F"/>
      <name val="Myriad Pro Light"/>
      <family val="2"/>
    </font>
    <font>
      <sz val="20"/>
      <color rgb="FF828A8F"/>
      <name val="Myriad Pro Light"/>
      <family val="2"/>
    </font>
    <font>
      <sz val="10"/>
      <name val="Myriad Pro Light"/>
      <family val="2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28A8F"/>
        <bgColor indexed="64"/>
      </patternFill>
    </fill>
    <fill>
      <patternFill patternType="solid">
        <fgColor rgb="FFD1D7DA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828A8F"/>
      </left>
      <right style="thin">
        <color rgb="FF828A8F"/>
      </right>
      <top/>
      <bottom/>
      <diagonal/>
    </border>
    <border>
      <left style="thin">
        <color rgb="FF828A8F"/>
      </left>
      <right style="thin">
        <color rgb="FF828A8F"/>
      </right>
      <top/>
      <bottom style="medium">
        <color rgb="FF828A8F"/>
      </bottom>
      <diagonal/>
    </border>
    <border>
      <left/>
      <right style="thin">
        <color rgb="FF828A8F"/>
      </right>
      <top/>
      <bottom/>
      <diagonal/>
    </border>
    <border>
      <left style="thin">
        <color rgb="FF828A8F"/>
      </left>
      <right/>
      <top/>
      <bottom/>
      <diagonal/>
    </border>
    <border>
      <left/>
      <right style="thin">
        <color rgb="FF828A8F"/>
      </right>
      <top/>
      <bottom style="medium">
        <color rgb="FF828A8F"/>
      </bottom>
      <diagonal/>
    </border>
    <border>
      <left style="thin">
        <color rgb="FF828A8F"/>
      </left>
      <right/>
      <top/>
      <bottom style="medium">
        <color rgb="FF828A8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right" vertical="top" wrapText="1"/>
    </xf>
    <xf numFmtId="0" fontId="6" fillId="4" borderId="9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right" vertical="top"/>
    </xf>
    <xf numFmtId="0" fontId="0" fillId="0" borderId="5" xfId="0" applyBorder="1"/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28A8F"/>
      <color rgb="FFCF1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21E9-A09B-497D-9E27-4EF09F3DEF18}">
  <dimension ref="A1:I28"/>
  <sheetViews>
    <sheetView showGridLines="0" showRowColHeaders="0" tabSelected="1" showRuler="0" view="pageLayout" topLeftCell="B1" zoomScale="145" zoomScaleNormal="145" zoomScalePageLayoutView="145" workbookViewId="0">
      <selection activeCell="B19" sqref="B19"/>
    </sheetView>
  </sheetViews>
  <sheetFormatPr defaultRowHeight="15" x14ac:dyDescent="0.25"/>
  <cols>
    <col min="1" max="1" width="8" hidden="1" customWidth="1"/>
    <col min="2" max="2" width="15" customWidth="1"/>
    <col min="3" max="4" width="5.5703125" customWidth="1"/>
    <col min="5" max="5" width="25.140625" customWidth="1"/>
    <col min="6" max="6" width="9.28515625" customWidth="1"/>
    <col min="7" max="8" width="14.42578125" customWidth="1"/>
    <col min="9" max="9" width="16.140625" customWidth="1"/>
  </cols>
  <sheetData>
    <row r="1" spans="1:9" ht="30" customHeight="1" x14ac:dyDescent="0.4">
      <c r="B1" s="5" t="s">
        <v>12</v>
      </c>
    </row>
    <row r="2" spans="1:9" ht="30" customHeight="1" x14ac:dyDescent="0.4">
      <c r="B2" s="6" t="s">
        <v>10</v>
      </c>
    </row>
    <row r="3" spans="1:9" ht="14.25" customHeight="1" x14ac:dyDescent="0.25">
      <c r="B3" s="7" t="s">
        <v>11</v>
      </c>
    </row>
    <row r="4" spans="1:9" ht="15" customHeight="1" x14ac:dyDescent="0.25"/>
    <row r="5" spans="1:9" ht="29.25" customHeight="1" x14ac:dyDescent="0.25">
      <c r="B5" s="10" t="s">
        <v>0</v>
      </c>
      <c r="C5" s="11" t="s">
        <v>1</v>
      </c>
      <c r="D5" s="11" t="s">
        <v>2</v>
      </c>
      <c r="E5" s="11" t="s">
        <v>3</v>
      </c>
      <c r="F5" s="11" t="s">
        <v>9</v>
      </c>
      <c r="G5" s="11" t="s">
        <v>4</v>
      </c>
      <c r="H5" s="11" t="s">
        <v>5</v>
      </c>
      <c r="I5" s="11" t="s">
        <v>63</v>
      </c>
    </row>
    <row r="6" spans="1:9" x14ac:dyDescent="0.25">
      <c r="A6">
        <v>9459382</v>
      </c>
      <c r="B6" s="8" t="s">
        <v>6</v>
      </c>
      <c r="C6" s="1">
        <v>15</v>
      </c>
      <c r="D6" s="1">
        <v>16</v>
      </c>
      <c r="E6" s="1" t="s">
        <v>15</v>
      </c>
      <c r="F6" s="1" t="s">
        <v>13</v>
      </c>
      <c r="G6" s="26">
        <f t="shared" ref="G6:G26" si="0">H6*1.2</f>
        <v>1452</v>
      </c>
      <c r="H6" s="27">
        <f>VLOOKUP(A6,источник!$B$3:$C$24,2,0)</f>
        <v>1210</v>
      </c>
      <c r="I6" s="12" t="s">
        <v>35</v>
      </c>
    </row>
    <row r="7" spans="1:9" x14ac:dyDescent="0.25">
      <c r="A7">
        <v>9465562</v>
      </c>
      <c r="B7" s="8" t="s">
        <v>7</v>
      </c>
      <c r="C7" s="2">
        <v>20</v>
      </c>
      <c r="D7" s="2">
        <v>16</v>
      </c>
      <c r="E7" s="2" t="s">
        <v>16</v>
      </c>
      <c r="F7" s="2" t="s">
        <v>13</v>
      </c>
      <c r="G7" s="28">
        <f t="shared" si="0"/>
        <v>1530</v>
      </c>
      <c r="H7" s="29">
        <f>VLOOKUP(A7,источник!$B$3:$C$24,2,0)</f>
        <v>1275</v>
      </c>
      <c r="I7" s="13" t="s">
        <v>35</v>
      </c>
    </row>
    <row r="8" spans="1:9" x14ac:dyDescent="0.25">
      <c r="A8">
        <v>9459429</v>
      </c>
      <c r="B8" s="8" t="s">
        <v>64</v>
      </c>
      <c r="C8" s="1">
        <v>25</v>
      </c>
      <c r="D8" s="1">
        <v>16</v>
      </c>
      <c r="E8" s="1" t="s">
        <v>17</v>
      </c>
      <c r="F8" s="1" t="s">
        <v>13</v>
      </c>
      <c r="G8" s="26">
        <f t="shared" si="0"/>
        <v>1585.2</v>
      </c>
      <c r="H8" s="27">
        <f>VLOOKUP(A8,источник!$B$3:$C$24,2,0)</f>
        <v>1321</v>
      </c>
      <c r="I8" s="12" t="s">
        <v>35</v>
      </c>
    </row>
    <row r="9" spans="1:9" x14ac:dyDescent="0.25">
      <c r="A9">
        <v>9459430</v>
      </c>
      <c r="B9" s="8"/>
      <c r="C9" s="2">
        <v>32</v>
      </c>
      <c r="D9" s="2">
        <v>16</v>
      </c>
      <c r="E9" s="2" t="s">
        <v>18</v>
      </c>
      <c r="F9" s="2" t="s">
        <v>13</v>
      </c>
      <c r="G9" s="28">
        <f t="shared" si="0"/>
        <v>1638</v>
      </c>
      <c r="H9" s="29">
        <f>VLOOKUP(A9,источник!$B$3:$C$24,2,0)</f>
        <v>1365</v>
      </c>
      <c r="I9" s="13" t="s">
        <v>35</v>
      </c>
    </row>
    <row r="10" spans="1:9" x14ac:dyDescent="0.25">
      <c r="A10">
        <v>9459431</v>
      </c>
      <c r="B10" s="8"/>
      <c r="C10" s="1">
        <v>40</v>
      </c>
      <c r="D10" s="1">
        <v>16</v>
      </c>
      <c r="E10" s="1" t="s">
        <v>19</v>
      </c>
      <c r="F10" s="1" t="s">
        <v>13</v>
      </c>
      <c r="G10" s="26">
        <f t="shared" si="0"/>
        <v>1984.8</v>
      </c>
      <c r="H10" s="27">
        <f>VLOOKUP(A10,источник!$B$3:$C$24,2,0)</f>
        <v>1654</v>
      </c>
      <c r="I10" s="12" t="s">
        <v>35</v>
      </c>
    </row>
    <row r="11" spans="1:9" x14ac:dyDescent="0.25">
      <c r="A11">
        <v>9459432</v>
      </c>
      <c r="B11" s="8"/>
      <c r="C11" s="2">
        <v>50</v>
      </c>
      <c r="D11" s="2">
        <v>16</v>
      </c>
      <c r="E11" s="2" t="s">
        <v>20</v>
      </c>
      <c r="F11" s="2" t="s">
        <v>13</v>
      </c>
      <c r="G11" s="28">
        <f t="shared" si="0"/>
        <v>2251.1999999999998</v>
      </c>
      <c r="H11" s="29">
        <f>VLOOKUP(A11,источник!$B$3:$C$24,2,0)</f>
        <v>1876</v>
      </c>
      <c r="I11" s="13" t="s">
        <v>35</v>
      </c>
    </row>
    <row r="12" spans="1:9" x14ac:dyDescent="0.25">
      <c r="A12">
        <v>9459433</v>
      </c>
      <c r="B12" s="8"/>
      <c r="C12" s="1">
        <v>65</v>
      </c>
      <c r="D12" s="1">
        <v>16</v>
      </c>
      <c r="E12" s="1" t="s">
        <v>21</v>
      </c>
      <c r="F12" s="1" t="s">
        <v>13</v>
      </c>
      <c r="G12" s="26">
        <f t="shared" si="0"/>
        <v>3583.2</v>
      </c>
      <c r="H12" s="27">
        <f>VLOOKUP(A12,источник!$B$3:$C$24,2,0)</f>
        <v>2986</v>
      </c>
      <c r="I12" s="12" t="s">
        <v>35</v>
      </c>
    </row>
    <row r="13" spans="1:9" x14ac:dyDescent="0.25">
      <c r="A13">
        <v>9459434</v>
      </c>
      <c r="B13" s="8"/>
      <c r="C13" s="2">
        <v>80</v>
      </c>
      <c r="D13" s="2">
        <v>16</v>
      </c>
      <c r="E13" s="2" t="s">
        <v>22</v>
      </c>
      <c r="F13" s="2" t="s">
        <v>13</v>
      </c>
      <c r="G13" s="28">
        <f t="shared" si="0"/>
        <v>4648.8</v>
      </c>
      <c r="H13" s="29">
        <f>VLOOKUP(A13,источник!$B$3:$C$24,2,0)</f>
        <v>3874</v>
      </c>
      <c r="I13" s="13" t="s">
        <v>35</v>
      </c>
    </row>
    <row r="14" spans="1:9" x14ac:dyDescent="0.25">
      <c r="A14">
        <v>9459435</v>
      </c>
      <c r="B14" s="8"/>
      <c r="C14" s="1">
        <v>100</v>
      </c>
      <c r="D14" s="1">
        <v>16</v>
      </c>
      <c r="E14" s="1" t="s">
        <v>23</v>
      </c>
      <c r="F14" s="1" t="s">
        <v>13</v>
      </c>
      <c r="G14" s="26">
        <f t="shared" si="0"/>
        <v>7179.5999999999995</v>
      </c>
      <c r="H14" s="27">
        <f>VLOOKUP(A14,источник!$B$3:$C$24,2,0)</f>
        <v>5983</v>
      </c>
      <c r="I14" s="12" t="s">
        <v>35</v>
      </c>
    </row>
    <row r="15" spans="1:9" x14ac:dyDescent="0.25">
      <c r="A15">
        <v>9459436</v>
      </c>
      <c r="B15" s="8"/>
      <c r="C15" s="2">
        <v>125</v>
      </c>
      <c r="D15" s="2">
        <v>16</v>
      </c>
      <c r="E15" s="2" t="s">
        <v>24</v>
      </c>
      <c r="F15" s="2" t="s">
        <v>13</v>
      </c>
      <c r="G15" s="28">
        <f t="shared" si="0"/>
        <v>12774</v>
      </c>
      <c r="H15" s="29">
        <f>VLOOKUP(A15,источник!$B$3:$C$24,2,0)</f>
        <v>10645</v>
      </c>
      <c r="I15" s="13" t="s">
        <v>35</v>
      </c>
    </row>
    <row r="16" spans="1:9" ht="15.75" thickBot="1" x14ac:dyDescent="0.3">
      <c r="A16">
        <v>9459437</v>
      </c>
      <c r="B16" s="9"/>
      <c r="C16" s="3">
        <v>150</v>
      </c>
      <c r="D16" s="3">
        <v>16</v>
      </c>
      <c r="E16" s="3" t="s">
        <v>25</v>
      </c>
      <c r="F16" s="3" t="s">
        <v>13</v>
      </c>
      <c r="G16" s="30">
        <f t="shared" si="0"/>
        <v>19966.8</v>
      </c>
      <c r="H16" s="31">
        <f>VLOOKUP(A16,источник!$B$3:$C$24,2,0)</f>
        <v>16639</v>
      </c>
      <c r="I16" s="14" t="s">
        <v>35</v>
      </c>
    </row>
    <row r="17" spans="1:9" x14ac:dyDescent="0.25">
      <c r="A17">
        <v>9459438</v>
      </c>
      <c r="B17" s="8" t="s">
        <v>6</v>
      </c>
      <c r="C17" s="2">
        <v>15</v>
      </c>
      <c r="D17" s="2">
        <v>16</v>
      </c>
      <c r="E17" s="2" t="s">
        <v>26</v>
      </c>
      <c r="F17" s="2" t="s">
        <v>14</v>
      </c>
      <c r="G17" s="28">
        <f t="shared" si="0"/>
        <v>2251.1999999999998</v>
      </c>
      <c r="H17" s="29">
        <f>VLOOKUP(A17,источник!$B$3:$C$24,2,0)</f>
        <v>1876</v>
      </c>
      <c r="I17" s="13" t="s">
        <v>35</v>
      </c>
    </row>
    <row r="18" spans="1:9" x14ac:dyDescent="0.25">
      <c r="A18">
        <v>9459439</v>
      </c>
      <c r="B18" s="8" t="s">
        <v>8</v>
      </c>
      <c r="C18" s="1">
        <v>20</v>
      </c>
      <c r="D18" s="1">
        <v>16</v>
      </c>
      <c r="E18" s="1" t="s">
        <v>27</v>
      </c>
      <c r="F18" s="1" t="s">
        <v>14</v>
      </c>
      <c r="G18" s="26">
        <f t="shared" si="0"/>
        <v>2611.1999999999998</v>
      </c>
      <c r="H18" s="27">
        <f>VLOOKUP(A18,источник!$B$3:$C$24,2,0)</f>
        <v>2176</v>
      </c>
      <c r="I18" s="12" t="s">
        <v>35</v>
      </c>
    </row>
    <row r="19" spans="1:9" x14ac:dyDescent="0.25">
      <c r="A19">
        <v>9459440</v>
      </c>
      <c r="B19" s="8" t="s">
        <v>64</v>
      </c>
      <c r="C19" s="2">
        <v>25</v>
      </c>
      <c r="D19" s="2">
        <v>16</v>
      </c>
      <c r="E19" s="2" t="s">
        <v>62</v>
      </c>
      <c r="F19" s="2" t="s">
        <v>14</v>
      </c>
      <c r="G19" s="28">
        <f t="shared" si="0"/>
        <v>2917.2</v>
      </c>
      <c r="H19" s="29">
        <f>VLOOKUP(A19,источник!$B$3:$C$24,2,0)</f>
        <v>2431</v>
      </c>
      <c r="I19" s="13" t="s">
        <v>35</v>
      </c>
    </row>
    <row r="20" spans="1:9" x14ac:dyDescent="0.25">
      <c r="A20">
        <v>9459441</v>
      </c>
      <c r="B20" s="8"/>
      <c r="C20" s="1">
        <v>32</v>
      </c>
      <c r="D20" s="1">
        <v>16</v>
      </c>
      <c r="E20" s="1" t="s">
        <v>28</v>
      </c>
      <c r="F20" s="1" t="s">
        <v>14</v>
      </c>
      <c r="G20" s="26">
        <f t="shared" si="0"/>
        <v>3316.7999999999997</v>
      </c>
      <c r="H20" s="27">
        <f>VLOOKUP(A20,источник!$B$3:$C$24,2,0)</f>
        <v>2764</v>
      </c>
      <c r="I20" s="12" t="s">
        <v>35</v>
      </c>
    </row>
    <row r="21" spans="1:9" x14ac:dyDescent="0.25">
      <c r="A21">
        <v>9459442</v>
      </c>
      <c r="B21" s="8"/>
      <c r="C21" s="2">
        <v>40</v>
      </c>
      <c r="D21" s="2">
        <v>16</v>
      </c>
      <c r="E21" s="2" t="s">
        <v>29</v>
      </c>
      <c r="F21" s="2" t="s">
        <v>14</v>
      </c>
      <c r="G21" s="28">
        <f t="shared" si="0"/>
        <v>3849.6</v>
      </c>
      <c r="H21" s="29">
        <f>VLOOKUP(A21,источник!$B$3:$C$24,2,0)</f>
        <v>3208</v>
      </c>
      <c r="I21" s="13" t="s">
        <v>35</v>
      </c>
    </row>
    <row r="22" spans="1:9" x14ac:dyDescent="0.25">
      <c r="A22">
        <v>9459443</v>
      </c>
      <c r="B22" s="8"/>
      <c r="C22" s="1">
        <v>50</v>
      </c>
      <c r="D22" s="1">
        <v>16</v>
      </c>
      <c r="E22" s="1" t="s">
        <v>30</v>
      </c>
      <c r="F22" s="1" t="s">
        <v>14</v>
      </c>
      <c r="G22" s="26">
        <f t="shared" si="0"/>
        <v>4782</v>
      </c>
      <c r="H22" s="27">
        <f>VLOOKUP(A22,источник!$B$3:$C$24,2,0)</f>
        <v>3985</v>
      </c>
      <c r="I22" s="12" t="s">
        <v>35</v>
      </c>
    </row>
    <row r="23" spans="1:9" x14ac:dyDescent="0.25">
      <c r="A23">
        <v>9459444</v>
      </c>
      <c r="B23" s="8"/>
      <c r="C23" s="2">
        <v>65</v>
      </c>
      <c r="D23" s="2">
        <v>16</v>
      </c>
      <c r="E23" s="2" t="s">
        <v>31</v>
      </c>
      <c r="F23" s="2" t="s">
        <v>14</v>
      </c>
      <c r="G23" s="28">
        <f t="shared" si="0"/>
        <v>6247.2</v>
      </c>
      <c r="H23" s="29">
        <f>VLOOKUP(A23,источник!$B$3:$C$24,2,0)</f>
        <v>5206</v>
      </c>
      <c r="I23" s="13" t="s">
        <v>35</v>
      </c>
    </row>
    <row r="24" spans="1:9" x14ac:dyDescent="0.25">
      <c r="A24">
        <v>9459445</v>
      </c>
      <c r="B24" s="8"/>
      <c r="C24" s="1">
        <v>80</v>
      </c>
      <c r="D24" s="1">
        <v>16</v>
      </c>
      <c r="E24" s="1" t="s">
        <v>32</v>
      </c>
      <c r="F24" s="1" t="s">
        <v>14</v>
      </c>
      <c r="G24" s="26">
        <f t="shared" si="0"/>
        <v>7845.5999999999995</v>
      </c>
      <c r="H24" s="27">
        <f>VLOOKUP(A24,источник!$B$3:$C$24,2,0)</f>
        <v>6538</v>
      </c>
      <c r="I24" s="12" t="s">
        <v>35</v>
      </c>
    </row>
    <row r="25" spans="1:9" x14ac:dyDescent="0.25">
      <c r="A25">
        <v>9459446</v>
      </c>
      <c r="B25" s="8"/>
      <c r="C25" s="2">
        <v>100</v>
      </c>
      <c r="D25" s="2">
        <v>16</v>
      </c>
      <c r="E25" s="2" t="s">
        <v>33</v>
      </c>
      <c r="F25" s="2" t="s">
        <v>14</v>
      </c>
      <c r="G25" s="28">
        <f t="shared" si="0"/>
        <v>12374.4</v>
      </c>
      <c r="H25" s="29">
        <f>VLOOKUP(A25,источник!$B$3:$C$24,2,0)</f>
        <v>10312</v>
      </c>
      <c r="I25" s="13" t="s">
        <v>35</v>
      </c>
    </row>
    <row r="26" spans="1:9" x14ac:dyDescent="0.25">
      <c r="A26">
        <v>9459447</v>
      </c>
      <c r="B26" s="8"/>
      <c r="C26" s="1">
        <v>125</v>
      </c>
      <c r="D26" s="1">
        <v>16</v>
      </c>
      <c r="E26" s="1" t="s">
        <v>34</v>
      </c>
      <c r="F26" s="1" t="s">
        <v>14</v>
      </c>
      <c r="G26" s="26">
        <f t="shared" si="0"/>
        <v>18768</v>
      </c>
      <c r="H26" s="26">
        <f>VLOOKUP(A26,источник!$B$3:$C$24,2,0)</f>
        <v>15640</v>
      </c>
      <c r="I26" s="12" t="s">
        <v>35</v>
      </c>
    </row>
    <row r="27" spans="1:9" ht="15.75" thickBot="1" x14ac:dyDescent="0.3">
      <c r="A27">
        <v>9459448</v>
      </c>
      <c r="B27" s="19"/>
      <c r="C27" s="20">
        <v>150</v>
      </c>
      <c r="D27" s="20">
        <v>16</v>
      </c>
      <c r="E27" s="20" t="s">
        <v>34</v>
      </c>
      <c r="F27" s="20" t="s">
        <v>14</v>
      </c>
      <c r="G27" s="32">
        <f>H27*1.2</f>
        <v>28358.399999999998</v>
      </c>
      <c r="H27" s="32">
        <f>VLOOKUP(A27,источник!$B$3:$C$24,2,0)</f>
        <v>23632</v>
      </c>
      <c r="I27" s="21" t="s">
        <v>35</v>
      </c>
    </row>
    <row r="28" spans="1:9" x14ac:dyDescent="0.25">
      <c r="B28" s="4" t="s">
        <v>36</v>
      </c>
    </row>
  </sheetData>
  <pageMargins left="0.19685039370078741" right="0.19685039370078741" top="0.51181102362204722" bottom="0.70866141732283472" header="0.19685039370078741" footer="0.19685039370078741"/>
  <pageSetup paperSize="9" scale="95" orientation="portrait" r:id="rId1"/>
  <headerFooter>
    <oddHeader>&amp;L&amp;"Myriad Pro Light,обычный"&amp;8&amp;F&amp;R&amp;"Myriad Pro Light,обычный"&amp;8От 2  марта 2022</oddHeader>
    <oddFooter>&amp;L&amp;"Myriad Pro Light,обычный"&amp;8&amp;KC00000www.broen.ru&amp;C&amp;G&amp;R&amp;"Myriad Pro,полужирный"&amp;10&amp;P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2B60-B916-478C-B823-6126D9307305}">
  <dimension ref="A1:C46"/>
  <sheetViews>
    <sheetView workbookViewId="0">
      <selection sqref="A1:A1048576"/>
    </sheetView>
  </sheetViews>
  <sheetFormatPr defaultRowHeight="15" x14ac:dyDescent="0.25"/>
  <cols>
    <col min="1" max="1" width="18.5703125" bestFit="1" customWidth="1"/>
    <col min="2" max="2" width="16.5703125" bestFit="1" customWidth="1"/>
    <col min="3" max="3" width="12.7109375" bestFit="1" customWidth="1"/>
  </cols>
  <sheetData>
    <row r="1" spans="1:3" x14ac:dyDescent="0.25">
      <c r="A1" s="22" t="s">
        <v>37</v>
      </c>
      <c r="B1" s="24" t="s">
        <v>38</v>
      </c>
      <c r="C1" s="24" t="s">
        <v>39</v>
      </c>
    </row>
    <row r="2" spans="1:3" ht="15.75" thickBot="1" x14ac:dyDescent="0.3">
      <c r="A2" s="23"/>
      <c r="B2" s="25"/>
      <c r="C2" s="25"/>
    </row>
    <row r="3" spans="1:3" ht="15.75" thickBot="1" x14ac:dyDescent="0.3">
      <c r="A3" s="15" t="s">
        <v>40</v>
      </c>
      <c r="B3" s="15">
        <v>9459382</v>
      </c>
      <c r="C3" s="16">
        <v>1210</v>
      </c>
    </row>
    <row r="4" spans="1:3" ht="15.75" thickBot="1" x14ac:dyDescent="0.3">
      <c r="A4" s="15" t="s">
        <v>41</v>
      </c>
      <c r="B4" s="15">
        <v>9459438</v>
      </c>
      <c r="C4" s="16">
        <v>1876</v>
      </c>
    </row>
    <row r="5" spans="1:3" ht="15.75" thickBot="1" x14ac:dyDescent="0.3">
      <c r="A5" s="15" t="s">
        <v>42</v>
      </c>
      <c r="B5" s="15">
        <v>9465562</v>
      </c>
      <c r="C5" s="16">
        <v>1275</v>
      </c>
    </row>
    <row r="6" spans="1:3" ht="15.75" thickBot="1" x14ac:dyDescent="0.3">
      <c r="A6" s="15" t="s">
        <v>43</v>
      </c>
      <c r="B6" s="15">
        <v>9459439</v>
      </c>
      <c r="C6" s="16">
        <v>2176</v>
      </c>
    </row>
    <row r="7" spans="1:3" ht="15.75" thickBot="1" x14ac:dyDescent="0.3">
      <c r="A7" s="15" t="s">
        <v>44</v>
      </c>
      <c r="B7" s="15">
        <v>9459429</v>
      </c>
      <c r="C7" s="16">
        <v>1321</v>
      </c>
    </row>
    <row r="8" spans="1:3" ht="15.75" thickBot="1" x14ac:dyDescent="0.3">
      <c r="A8" s="15" t="s">
        <v>45</v>
      </c>
      <c r="B8" s="15">
        <v>9459440</v>
      </c>
      <c r="C8" s="16">
        <v>2431</v>
      </c>
    </row>
    <row r="9" spans="1:3" ht="15.75" thickBot="1" x14ac:dyDescent="0.3">
      <c r="A9" s="15" t="s">
        <v>46</v>
      </c>
      <c r="B9" s="15">
        <v>9459430</v>
      </c>
      <c r="C9" s="16">
        <v>1365</v>
      </c>
    </row>
    <row r="10" spans="1:3" ht="15.75" thickBot="1" x14ac:dyDescent="0.3">
      <c r="A10" s="15" t="s">
        <v>47</v>
      </c>
      <c r="B10" s="15">
        <v>9459441</v>
      </c>
      <c r="C10" s="16">
        <v>2764</v>
      </c>
    </row>
    <row r="11" spans="1:3" ht="15.75" thickBot="1" x14ac:dyDescent="0.3">
      <c r="A11" s="15" t="s">
        <v>48</v>
      </c>
      <c r="B11" s="15">
        <v>9459431</v>
      </c>
      <c r="C11" s="16">
        <v>1654</v>
      </c>
    </row>
    <row r="12" spans="1:3" ht="15.75" thickBot="1" x14ac:dyDescent="0.3">
      <c r="A12" s="15" t="s">
        <v>49</v>
      </c>
      <c r="B12" s="15">
        <v>9459442</v>
      </c>
      <c r="C12" s="16">
        <v>3208</v>
      </c>
    </row>
    <row r="13" spans="1:3" ht="15.75" thickBot="1" x14ac:dyDescent="0.3">
      <c r="A13" s="15" t="s">
        <v>50</v>
      </c>
      <c r="B13" s="15">
        <v>9459432</v>
      </c>
      <c r="C13" s="16">
        <v>1876</v>
      </c>
    </row>
    <row r="14" spans="1:3" ht="15.75" thickBot="1" x14ac:dyDescent="0.3">
      <c r="A14" s="15" t="s">
        <v>51</v>
      </c>
      <c r="B14" s="15">
        <v>9459443</v>
      </c>
      <c r="C14" s="16">
        <v>3985</v>
      </c>
    </row>
    <row r="15" spans="1:3" ht="15.75" thickBot="1" x14ac:dyDescent="0.3">
      <c r="A15" s="15" t="s">
        <v>52</v>
      </c>
      <c r="B15" s="15">
        <v>9459433</v>
      </c>
      <c r="C15" s="16">
        <v>2986</v>
      </c>
    </row>
    <row r="16" spans="1:3" ht="15.75" thickBot="1" x14ac:dyDescent="0.3">
      <c r="A16" s="15" t="s">
        <v>53</v>
      </c>
      <c r="B16" s="15">
        <v>9459444</v>
      </c>
      <c r="C16" s="16">
        <v>5206</v>
      </c>
    </row>
    <row r="17" spans="1:3" ht="15.75" thickBot="1" x14ac:dyDescent="0.3">
      <c r="A17" s="15" t="s">
        <v>54</v>
      </c>
      <c r="B17" s="15">
        <v>9459434</v>
      </c>
      <c r="C17" s="16">
        <v>3874</v>
      </c>
    </row>
    <row r="18" spans="1:3" ht="15.75" thickBot="1" x14ac:dyDescent="0.3">
      <c r="A18" s="15" t="s">
        <v>55</v>
      </c>
      <c r="B18" s="15">
        <v>9459445</v>
      </c>
      <c r="C18" s="16">
        <v>6538</v>
      </c>
    </row>
    <row r="19" spans="1:3" ht="15.75" thickBot="1" x14ac:dyDescent="0.3">
      <c r="A19" s="15" t="s">
        <v>56</v>
      </c>
      <c r="B19" s="15">
        <v>9459435</v>
      </c>
      <c r="C19" s="16">
        <v>5983</v>
      </c>
    </row>
    <row r="20" spans="1:3" ht="15.75" thickBot="1" x14ac:dyDescent="0.3">
      <c r="A20" s="15" t="s">
        <v>57</v>
      </c>
      <c r="B20" s="15">
        <v>9459446</v>
      </c>
      <c r="C20" s="16">
        <v>10312</v>
      </c>
    </row>
    <row r="21" spans="1:3" ht="15.75" thickBot="1" x14ac:dyDescent="0.3">
      <c r="A21" s="15" t="s">
        <v>58</v>
      </c>
      <c r="B21" s="15">
        <v>9459436</v>
      </c>
      <c r="C21" s="16">
        <v>10645</v>
      </c>
    </row>
    <row r="22" spans="1:3" ht="15.75" thickBot="1" x14ac:dyDescent="0.3">
      <c r="A22" s="15" t="s">
        <v>59</v>
      </c>
      <c r="B22" s="15">
        <v>9459447</v>
      </c>
      <c r="C22" s="16">
        <v>15640</v>
      </c>
    </row>
    <row r="23" spans="1:3" ht="15.75" thickBot="1" x14ac:dyDescent="0.3">
      <c r="A23" s="15" t="s">
        <v>60</v>
      </c>
      <c r="B23" s="15">
        <v>9459437</v>
      </c>
      <c r="C23" s="16">
        <v>16639</v>
      </c>
    </row>
    <row r="24" spans="1:3" ht="15.75" thickBot="1" x14ac:dyDescent="0.3">
      <c r="A24" s="15" t="s">
        <v>61</v>
      </c>
      <c r="B24" s="15">
        <v>9459448</v>
      </c>
      <c r="C24" s="16">
        <v>23632</v>
      </c>
    </row>
    <row r="25" spans="1:3" ht="15.75" thickBot="1" x14ac:dyDescent="0.3">
      <c r="A25" s="17"/>
      <c r="B25" s="17"/>
      <c r="C25" s="18"/>
    </row>
    <row r="26" spans="1:3" ht="15.75" thickBot="1" x14ac:dyDescent="0.3">
      <c r="A26" s="17"/>
      <c r="B26" s="17"/>
      <c r="C26" s="18"/>
    </row>
    <row r="27" spans="1:3" ht="15.75" thickBot="1" x14ac:dyDescent="0.3">
      <c r="A27" s="17"/>
      <c r="B27" s="17"/>
      <c r="C27" s="18"/>
    </row>
    <row r="28" spans="1:3" ht="15.75" thickBot="1" x14ac:dyDescent="0.3">
      <c r="A28" s="17"/>
      <c r="B28" s="17"/>
      <c r="C28" s="18"/>
    </row>
    <row r="29" spans="1:3" ht="15.75" thickBot="1" x14ac:dyDescent="0.3">
      <c r="A29" s="17"/>
      <c r="B29" s="17"/>
      <c r="C29" s="18"/>
    </row>
    <row r="30" spans="1:3" ht="15.75" thickBot="1" x14ac:dyDescent="0.3">
      <c r="A30" s="17"/>
      <c r="B30" s="17"/>
      <c r="C30" s="18"/>
    </row>
    <row r="31" spans="1:3" ht="15.75" thickBot="1" x14ac:dyDescent="0.3">
      <c r="A31" s="17"/>
      <c r="B31" s="17"/>
      <c r="C31" s="18"/>
    </row>
    <row r="32" spans="1:3" ht="15.75" thickBot="1" x14ac:dyDescent="0.3">
      <c r="A32" s="17"/>
      <c r="B32" s="17"/>
      <c r="C32" s="18"/>
    </row>
    <row r="33" spans="1:3" ht="15.75" thickBot="1" x14ac:dyDescent="0.3">
      <c r="A33" s="17"/>
      <c r="B33" s="17"/>
      <c r="C33" s="18"/>
    </row>
    <row r="34" spans="1:3" ht="15.75" thickBot="1" x14ac:dyDescent="0.3">
      <c r="A34" s="17"/>
      <c r="B34" s="17"/>
      <c r="C34" s="18"/>
    </row>
    <row r="35" spans="1:3" ht="15.75" thickBot="1" x14ac:dyDescent="0.3">
      <c r="A35" s="17"/>
      <c r="B35" s="17"/>
      <c r="C35" s="18"/>
    </row>
    <row r="36" spans="1:3" ht="15.75" thickBot="1" x14ac:dyDescent="0.3">
      <c r="A36" s="17"/>
      <c r="B36" s="17"/>
      <c r="C36" s="18"/>
    </row>
    <row r="37" spans="1:3" ht="15.75" thickBot="1" x14ac:dyDescent="0.3">
      <c r="A37" s="17"/>
      <c r="B37" s="17"/>
      <c r="C37" s="18"/>
    </row>
    <row r="38" spans="1:3" ht="15.75" thickBot="1" x14ac:dyDescent="0.3">
      <c r="A38" s="17"/>
      <c r="B38" s="17"/>
      <c r="C38" s="18"/>
    </row>
    <row r="39" spans="1:3" ht="15.75" thickBot="1" x14ac:dyDescent="0.3">
      <c r="A39" s="17"/>
      <c r="B39" s="17"/>
      <c r="C39" s="18"/>
    </row>
    <row r="40" spans="1:3" ht="15.75" thickBot="1" x14ac:dyDescent="0.3">
      <c r="A40" s="17"/>
      <c r="B40" s="17"/>
      <c r="C40" s="18"/>
    </row>
    <row r="41" spans="1:3" ht="15.75" thickBot="1" x14ac:dyDescent="0.3">
      <c r="A41" s="17"/>
      <c r="B41" s="17"/>
      <c r="C41" s="18"/>
    </row>
    <row r="42" spans="1:3" ht="15.75" thickBot="1" x14ac:dyDescent="0.3">
      <c r="A42" s="17"/>
      <c r="B42" s="17"/>
      <c r="C42" s="18"/>
    </row>
    <row r="43" spans="1:3" ht="15.75" thickBot="1" x14ac:dyDescent="0.3">
      <c r="A43" s="17"/>
      <c r="B43" s="17"/>
      <c r="C43" s="18"/>
    </row>
    <row r="44" spans="1:3" ht="15.75" thickBot="1" x14ac:dyDescent="0.3">
      <c r="A44" s="17"/>
      <c r="B44" s="17"/>
      <c r="C44" s="18"/>
    </row>
    <row r="45" spans="1:3" ht="15.75" thickBot="1" x14ac:dyDescent="0.3">
      <c r="A45" s="17"/>
      <c r="B45" s="17"/>
      <c r="C45" s="18"/>
    </row>
    <row r="46" spans="1:3" ht="15.75" thickBot="1" x14ac:dyDescent="0.3">
      <c r="A46" s="17"/>
      <c r="B46" s="17"/>
      <c r="C46" s="18"/>
    </row>
  </sheetData>
  <autoFilter ref="A1:C46" xr:uid="{8D3B2B60-B916-478C-B823-6126D9307305}"/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КШТ 11с10фт </vt:lpstr>
      <vt:lpstr>источник</vt:lpstr>
      <vt:lpstr>'КШТ 11с10фт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Velikova</dc:creator>
  <cp:lastModifiedBy>Anastasia Velikova</cp:lastModifiedBy>
  <cp:lastPrinted>2022-03-03T11:08:34Z</cp:lastPrinted>
  <dcterms:created xsi:type="dcterms:W3CDTF">2022-03-03T07:43:28Z</dcterms:created>
  <dcterms:modified xsi:type="dcterms:W3CDTF">2022-03-14T13:59:09Z</dcterms:modified>
</cp:coreProperties>
</file>